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Statusas">#REF!</definedName>
    <definedName name="d_18">#REF!</definedName>
    <definedName name="d_3">#REF!</definedName>
    <definedName name="d_22">#REF!</definedName>
    <definedName name="d_14">#REF!</definedName>
    <definedName name="d_1">#REF!</definedName>
    <definedName name="D_2a">#REF!</definedName>
    <definedName name="d_30">#REF!</definedName>
    <definedName name="d_31">#REF!</definedName>
    <definedName name="d_29">#REF!</definedName>
    <definedName name="d_4">#REF!</definedName>
    <definedName name="d_27">#REF!</definedName>
    <definedName name="d_28">#REF!</definedName>
    <definedName name="d_11">#REF!</definedName>
    <definedName name="D_19a">#REF!</definedName>
    <definedName name="kodas">#REF!</definedName>
    <definedName name="sada">#REF!</definedName>
    <definedName name="d_19">#REF!</definedName>
    <definedName name="d_25">#REF!</definedName>
    <definedName name="howToChange">#REF!</definedName>
    <definedName name="d_13">#REF!</definedName>
    <definedName name="k">#REF!</definedName>
    <definedName name="Button_1">"X4AL_III_ketv__AL__2__List"</definedName>
    <definedName name="vieta">#REF!</definedName>
    <definedName name="adresas">#REF!</definedName>
    <definedName name="d_23">#REF!</definedName>
    <definedName name="b">#REF!</definedName>
    <definedName name="pavadinimas">#REF!</definedName>
    <definedName name="d_8">#REF!</definedName>
    <definedName name="d_16">#REF!</definedName>
    <definedName name="d_6">#REF!</definedName>
    <definedName name="FAgrupe">#REF!</definedName>
    <definedName name="VAgrupe">#REF!</definedName>
    <definedName name="Taip_Ne">#REF!</definedName>
    <definedName name="d_10">#REF!</definedName>
    <definedName name="a">#REF!</definedName>
    <definedName name="d_5">#REF!</definedName>
    <definedName name="d_26">#REF!</definedName>
    <definedName name="d_12">#REF!</definedName>
    <definedName name="d_2">#REF!</definedName>
    <definedName name="d_9">#REF!</definedName>
    <definedName name="Sritis">#REF!</definedName>
    <definedName name="t">#REF!</definedName>
    <definedName name="d_21">#REF!</definedName>
    <definedName name="d_7">#REF!</definedName>
    <definedName name="d_15">#REF!</definedName>
    <definedName name="laikas">#REF!</definedName>
    <definedName name="pobudis">#REF!</definedName>
    <definedName name="d_20">#REF!</definedName>
    <definedName name="d_17">#REF!</definedName>
    <definedName name="as">#REF!</definedName>
    <definedName name="LOLD_Table">10</definedName>
    <definedName name="howToCheck">#REF!</definedName>
    <definedName name="X4AL_III_ketv__AL__2__List">#REF!</definedName>
    <definedName name="d_24">#REF!</definedName>
    <definedName name="D_ą0">#REF!</definedName>
    <definedName name="LOLD">1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<sst xmlns="http://schemas.openxmlformats.org/spreadsheetml/2006/main" count="144" uniqueCount="112">
  <si>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</si>
  <si>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</si>
  <si>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</si>
  <si>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</si>
  <si>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Šalčininkų r. Dieveniškių " Ryto' gimnazija</t>
  </si>
  <si>
    <t>(viešojo sektoriaus subjekto arba viešojo sektoriaus subjektų grupės pavadinimas)</t>
  </si>
  <si>
    <t>191416511 Geranionų g. 34, LT-17138 Dieveniškių mstl., Šalčininkų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</si>
  <si>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</si>
  <si>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</si>
  <si>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</si>
  <si>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2022 m. birželio 30 d.</t>
  </si>
  <si>
    <t>DUOMENIS</t>
  </si>
  <si>
    <t>2022 m. liepos 11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</si>
  <si>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</si>
  <si>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</si>
  <si>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</si>
  <si>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</si>
  <si>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</si>
  <si>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</si>
  <si>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</si>
  <si>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</si>
  <si>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</si>
  <si>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</si>
  <si>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</si>
  <si>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</si>
  <si>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</si>
  <si>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</si>
  <si>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</si>
  <si>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</si>
  <si>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</si>
  <si>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</si>
  <si>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</si>
  <si>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</si>
  <si>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</si>
  <si>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</si>
  <si>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</si>
  <si>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</si>
  <si>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</si>
  <si>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</si>
  <si>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</si>
  <si>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</si>
  <si>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</si>
  <si>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</si>
  <si>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</si>
  <si>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</si>
  <si>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</si>
  <si>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</si>
  <si>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</si>
  <si>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</si>
  <si>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</si>
  <si>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</si>
  <si>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</si>
  <si>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</si>
  <si>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</si>
  <si>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</si>
  <si>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</si>
  <si>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</si>
  <si>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</si>
  <si>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</si>
  <si>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</si>
  <si>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</si>
  <si>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</si>
  <si>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</si>
  <si>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</si>
  <si>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</si>
  <si>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</si>
  <si>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</si>
  <si>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</si>
  <si>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</si>
  <si>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</si>
  <si>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</si>
  <si>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</si>
  <si>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</si>
  <si>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</si>
  <si>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</si>
  <si>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</si>
  <si>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</si>
  <si>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</si>
  <si>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</si>
  <si>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</si>
  <si>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</si>
  <si>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</si>
  <si>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</si>
  <si>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</si>
  <si>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</si>
  <si>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</si>
  <si>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</si>
  <si>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</si>
  <si>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</si>
  <si>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</si>
  <si>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</si>
  <si>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</si>
  <si>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</si>
  <si>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</si>
  <si>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</si>
  <si>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</si>
  <si>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</si>
  <si>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</si>
  <si>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</si>
  <si>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</si>
  <si>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</si>
  <si>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</si>
  <si>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</si>
  <si>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</si>
  <si>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Lolita Mikalauskienė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</si>
  <si>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</si>
  <si>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</si>
  <si>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</si>
  <si>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</si>
  <si>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Marija Žukovskaja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</si>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</sst>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A10" sqref="A10:I10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7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17" t="s">
        <v>13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15</v>
      </c>
      <c r="B20" s="23"/>
      <c r="C20" s="22" t="s">
        <v>16</v>
      </c>
      <c r="D20" s="24"/>
      <c r="E20" s="24"/>
      <c r="F20" s="25"/>
      <c r="G20" s="26" t="s">
        <v>17</v>
      </c>
      <c r="H20" s="26" t="s">
        <v>18</v>
      </c>
      <c r="I20" s="26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20</v>
      </c>
      <c r="B21" s="28" t="s">
        <v>21</v>
      </c>
      <c r="C21" s="29" t="s">
        <v>21</v>
      </c>
      <c r="D21" s="30"/>
      <c r="E21" s="30"/>
      <c r="F21" s="31"/>
      <c r="G21" s="32"/>
      <c r="H21" s="33">
        <f>SUM(H22,H27,H28)</f>
        <v>357506.20999999996</v>
      </c>
      <c r="I21" s="33">
        <f>SUM(I22,I27,I28)</f>
        <v>545886.38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22</v>
      </c>
      <c r="B22" s="35" t="s">
        <v>23</v>
      </c>
      <c r="C22" s="36" t="s">
        <v>23</v>
      </c>
      <c r="D22" s="37"/>
      <c r="E22" s="37"/>
      <c r="F22" s="38"/>
      <c r="G22" s="39"/>
      <c r="H22" s="40">
        <f>SUM(H23:H26)</f>
        <v>354642.86</v>
      </c>
      <c r="I22" s="40">
        <f>SUM(I23:I26)</f>
        <v>545886.38</v>
      </c>
    </row>
    <row r="23" spans="1:9" ht="15.75" customHeight="1">
      <c r="A23" s="34" t="s">
        <v>24</v>
      </c>
      <c r="B23" s="35" t="s">
        <v>25</v>
      </c>
      <c r="C23" s="36" t="s">
        <v>25</v>
      </c>
      <c r="D23" s="37"/>
      <c r="E23" s="37"/>
      <c r="F23" s="38"/>
      <c r="G23" s="39"/>
      <c r="H23" s="40">
        <v>257454.96</v>
      </c>
      <c r="I23" s="40">
        <v>394352.86</v>
      </c>
    </row>
    <row r="24" spans="1:9" ht="15.75" customHeight="1">
      <c r="A24" s="34" t="s">
        <v>26</v>
      </c>
      <c r="B24" s="41" t="s">
        <v>27</v>
      </c>
      <c r="C24" s="42" t="s">
        <v>27</v>
      </c>
      <c r="D24" s="24"/>
      <c r="E24" s="24"/>
      <c r="F24" s="25"/>
      <c r="G24" s="39"/>
      <c r="H24" s="40">
        <v>86454.37</v>
      </c>
      <c r="I24" s="40">
        <v>137042.63</v>
      </c>
    </row>
    <row r="25" spans="1:9" ht="15.75" customHeight="1">
      <c r="A25" s="34" t="s">
        <v>28</v>
      </c>
      <c r="B25" s="35" t="s">
        <v>29</v>
      </c>
      <c r="C25" s="42" t="s">
        <v>29</v>
      </c>
      <c r="D25" s="24"/>
      <c r="E25" s="24"/>
      <c r="F25" s="25"/>
      <c r="G25" s="39"/>
      <c r="H25" s="40">
        <v>3174.57</v>
      </c>
      <c r="I25" s="40">
        <v>8876.11</v>
      </c>
    </row>
    <row r="26" spans="1:9" ht="15.75" customHeight="1">
      <c r="A26" s="34" t="s">
        <v>30</v>
      </c>
      <c r="B26" s="41" t="s">
        <v>31</v>
      </c>
      <c r="C26" s="42" t="s">
        <v>31</v>
      </c>
      <c r="D26" s="24"/>
      <c r="E26" s="24"/>
      <c r="F26" s="25"/>
      <c r="G26" s="39"/>
      <c r="H26" s="40">
        <v>7558.96</v>
      </c>
      <c r="I26" s="40">
        <v>5614.78</v>
      </c>
    </row>
    <row r="27" spans="1:9" ht="15.75" customHeight="1">
      <c r="A27" s="34" t="s">
        <v>32</v>
      </c>
      <c r="B27" s="35" t="s">
        <v>33</v>
      </c>
      <c r="C27" s="42" t="s">
        <v>33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34</v>
      </c>
      <c r="B28" s="35" t="s">
        <v>35</v>
      </c>
      <c r="C28" s="42" t="s">
        <v>35</v>
      </c>
      <c r="D28" s="24"/>
      <c r="E28" s="24"/>
      <c r="F28" s="25"/>
      <c r="G28" s="39"/>
      <c r="H28" s="40">
        <f>SUM(H29:H30)</f>
        <v>2863.35</v>
      </c>
      <c r="I28" s="40">
        <f>SUM(I29:I30)</f>
        <v>0</v>
      </c>
    </row>
    <row r="29" spans="1:9" ht="15.75" customHeight="1">
      <c r="A29" s="34" t="s">
        <v>36</v>
      </c>
      <c r="B29" s="41" t="s">
        <v>37</v>
      </c>
      <c r="C29" s="42" t="s">
        <v>37</v>
      </c>
      <c r="D29" s="24"/>
      <c r="E29" s="24"/>
      <c r="F29" s="25"/>
      <c r="G29" s="39"/>
      <c r="H29" s="40">
        <v>2863.35</v>
      </c>
      <c r="I29" s="40"/>
    </row>
    <row r="30" spans="1:9" ht="15.75" customHeight="1">
      <c r="A30" s="34" t="s">
        <v>38</v>
      </c>
      <c r="B30" s="41" t="s">
        <v>39</v>
      </c>
      <c r="C30" s="42" t="s">
        <v>39</v>
      </c>
      <c r="D30" s="24"/>
      <c r="E30" s="24"/>
      <c r="F30" s="25"/>
      <c r="G30" s="39"/>
      <c r="H30" s="40"/>
      <c r="I30" s="40"/>
    </row>
    <row r="31" spans="1:256" s="2" customFormat="1" ht="15.75" customHeight="1">
      <c r="A31" s="27" t="s">
        <v>40</v>
      </c>
      <c r="B31" s="28" t="s">
        <v>41</v>
      </c>
      <c r="C31" s="29" t="s">
        <v>41</v>
      </c>
      <c r="D31" s="43"/>
      <c r="E31" s="43"/>
      <c r="F31" s="44"/>
      <c r="G31" s="32"/>
      <c r="H31" s="33">
        <f>SUM(H32:H45)</f>
        <v>357506.21</v>
      </c>
      <c r="I31" s="33">
        <f>SUM(I32:I45)</f>
        <v>545886.38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22</v>
      </c>
      <c r="B32" s="35" t="s">
        <v>42</v>
      </c>
      <c r="C32" s="42" t="s">
        <v>43</v>
      </c>
      <c r="D32" s="45"/>
      <c r="E32" s="45"/>
      <c r="F32" s="46"/>
      <c r="G32" s="39"/>
      <c r="H32" s="40">
        <v>308578.51</v>
      </c>
      <c r="I32" s="40">
        <v>467024.94</v>
      </c>
    </row>
    <row r="33" spans="1:9" ht="15.75" customHeight="1">
      <c r="A33" s="34" t="s">
        <v>32</v>
      </c>
      <c r="B33" s="35" t="s">
        <v>44</v>
      </c>
      <c r="C33" s="42" t="s">
        <v>45</v>
      </c>
      <c r="D33" s="45"/>
      <c r="E33" s="45"/>
      <c r="F33" s="46"/>
      <c r="G33" s="39"/>
      <c r="H33" s="40">
        <v>7117.71</v>
      </c>
      <c r="I33" s="40">
        <v>15032.22</v>
      </c>
    </row>
    <row r="34" spans="1:9" ht="15.75" customHeight="1">
      <c r="A34" s="34" t="s">
        <v>34</v>
      </c>
      <c r="B34" s="35" t="s">
        <v>46</v>
      </c>
      <c r="C34" s="42" t="s">
        <v>47</v>
      </c>
      <c r="D34" s="45"/>
      <c r="E34" s="45"/>
      <c r="F34" s="46"/>
      <c r="G34" s="39"/>
      <c r="H34" s="40">
        <v>11753.19</v>
      </c>
      <c r="I34" s="40">
        <v>17280.06</v>
      </c>
    </row>
    <row r="35" spans="1:9" ht="15.75" customHeight="1">
      <c r="A35" s="34" t="s">
        <v>48</v>
      </c>
      <c r="B35" s="35" t="s">
        <v>49</v>
      </c>
      <c r="C35" s="36" t="s">
        <v>50</v>
      </c>
      <c r="D35" s="45"/>
      <c r="E35" s="45"/>
      <c r="F35" s="46"/>
      <c r="G35" s="39"/>
      <c r="H35" s="40"/>
      <c r="I35" s="40"/>
    </row>
    <row r="36" spans="1:9" ht="15.75" customHeight="1">
      <c r="A36" s="34" t="s">
        <v>51</v>
      </c>
      <c r="B36" s="35" t="s">
        <v>52</v>
      </c>
      <c r="C36" s="36" t="s">
        <v>53</v>
      </c>
      <c r="D36" s="45"/>
      <c r="E36" s="45"/>
      <c r="F36" s="46"/>
      <c r="G36" s="39"/>
      <c r="H36" s="40">
        <v>511.45</v>
      </c>
      <c r="I36" s="40">
        <v>400.46</v>
      </c>
    </row>
    <row r="37" spans="1:9" ht="15.75" customHeight="1">
      <c r="A37" s="34" t="s">
        <v>54</v>
      </c>
      <c r="B37" s="35" t="s">
        <v>55</v>
      </c>
      <c r="C37" s="36" t="s">
        <v>56</v>
      </c>
      <c r="D37" s="45"/>
      <c r="E37" s="45"/>
      <c r="F37" s="46"/>
      <c r="G37" s="39"/>
      <c r="H37" s="40">
        <v>443.57</v>
      </c>
      <c r="I37" s="40">
        <v>1902.94</v>
      </c>
    </row>
    <row r="38" spans="1:9" ht="15.75" customHeight="1">
      <c r="A38" s="34" t="s">
        <v>57</v>
      </c>
      <c r="B38" s="35" t="s">
        <v>58</v>
      </c>
      <c r="C38" s="36" t="s">
        <v>59</v>
      </c>
      <c r="D38" s="45"/>
      <c r="E38" s="45"/>
      <c r="F38" s="46"/>
      <c r="G38" s="39"/>
      <c r="H38" s="40"/>
      <c r="I38" s="40"/>
    </row>
    <row r="39" spans="1:9" ht="15.75" customHeight="1">
      <c r="A39" s="34" t="s">
        <v>60</v>
      </c>
      <c r="B39" s="35" t="s">
        <v>61</v>
      </c>
      <c r="C39" s="42" t="s">
        <v>61</v>
      </c>
      <c r="D39" s="45"/>
      <c r="E39" s="45"/>
      <c r="F39" s="46"/>
      <c r="G39" s="39"/>
      <c r="H39" s="40"/>
      <c r="I39" s="40"/>
    </row>
    <row r="40" spans="1:9" ht="15.75" customHeight="1">
      <c r="A40" s="34" t="s">
        <v>62</v>
      </c>
      <c r="B40" s="35" t="s">
        <v>63</v>
      </c>
      <c r="C40" s="36" t="s">
        <v>63</v>
      </c>
      <c r="D40" s="45"/>
      <c r="E40" s="45"/>
      <c r="F40" s="46"/>
      <c r="G40" s="39"/>
      <c r="H40" s="40">
        <v>8675.17</v>
      </c>
      <c r="I40" s="40">
        <v>17527.01</v>
      </c>
    </row>
    <row r="41" spans="1:9" ht="15.75" customHeight="1">
      <c r="A41" s="34" t="s">
        <v>64</v>
      </c>
      <c r="B41" s="35" t="s">
        <v>65</v>
      </c>
      <c r="C41" s="42" t="s">
        <v>66</v>
      </c>
      <c r="D41" s="24"/>
      <c r="E41" s="24"/>
      <c r="F41" s="25"/>
      <c r="G41" s="39"/>
      <c r="H41" s="40"/>
      <c r="I41" s="40"/>
    </row>
    <row r="42" spans="1:9" ht="15.75" customHeight="1">
      <c r="A42" s="34" t="s">
        <v>67</v>
      </c>
      <c r="B42" s="35" t="s">
        <v>68</v>
      </c>
      <c r="C42" s="42" t="s">
        <v>69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70</v>
      </c>
      <c r="B43" s="35" t="s">
        <v>71</v>
      </c>
      <c r="C43" s="42" t="s">
        <v>72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73</v>
      </c>
      <c r="B44" s="35" t="s">
        <v>74</v>
      </c>
      <c r="C44" s="42" t="s">
        <v>75</v>
      </c>
      <c r="D44" s="45"/>
      <c r="E44" s="45"/>
      <c r="F44" s="46"/>
      <c r="G44" s="39"/>
      <c r="H44" s="40">
        <v>20426.61</v>
      </c>
      <c r="I44" s="40">
        <v>26718.75</v>
      </c>
    </row>
    <row r="45" spans="1:9" ht="15.75" customHeight="1">
      <c r="A45" s="34" t="s">
        <v>76</v>
      </c>
      <c r="B45" s="35" t="s">
        <v>77</v>
      </c>
      <c r="C45" s="47" t="s">
        <v>78</v>
      </c>
      <c r="D45" s="45"/>
      <c r="E45" s="45"/>
      <c r="F45" s="46"/>
      <c r="G45" s="39"/>
      <c r="H45" s="40"/>
      <c r="I45" s="40"/>
    </row>
    <row r="46" spans="1:256" s="2" customFormat="1" ht="15.75" customHeight="1">
      <c r="A46" s="48" t="s">
        <v>79</v>
      </c>
      <c r="B46" s="49" t="s">
        <v>80</v>
      </c>
      <c r="C46" s="50" t="s">
        <v>80</v>
      </c>
      <c r="D46" s="30"/>
      <c r="E46" s="30"/>
      <c r="F46" s="31"/>
      <c r="G46" s="32"/>
      <c r="H46" s="33">
        <f>H21-H31</f>
        <v>-5.820766091346741E-11</v>
      </c>
      <c r="I46" s="33">
        <f>I21-I31</f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81</v>
      </c>
      <c r="B47" s="28" t="s">
        <v>82</v>
      </c>
      <c r="C47" s="51" t="s">
        <v>82</v>
      </c>
      <c r="D47" s="30"/>
      <c r="E47" s="30"/>
      <c r="F47" s="31"/>
      <c r="G47" s="32"/>
      <c r="H47" s="33">
        <f>H48-H49-H50</f>
        <v>0</v>
      </c>
      <c r="I47" s="33">
        <f>I48-I49-I50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83</v>
      </c>
      <c r="B48" s="35" t="s">
        <v>84</v>
      </c>
      <c r="C48" s="47" t="s">
        <v>85</v>
      </c>
      <c r="D48" s="45"/>
      <c r="E48" s="45"/>
      <c r="F48" s="46"/>
      <c r="G48" s="39"/>
      <c r="H48" s="40"/>
      <c r="I48" s="40"/>
    </row>
    <row r="49" spans="1:9" ht="15.75" customHeight="1">
      <c r="A49" s="52" t="s">
        <v>32</v>
      </c>
      <c r="B49" s="35" t="s">
        <v>86</v>
      </c>
      <c r="C49" s="47" t="s">
        <v>86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87</v>
      </c>
      <c r="B50" s="35" t="s">
        <v>88</v>
      </c>
      <c r="C50" s="47" t="s">
        <v>89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90</v>
      </c>
      <c r="B51" s="49" t="s">
        <v>91</v>
      </c>
      <c r="C51" s="50" t="s">
        <v>91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92</v>
      </c>
      <c r="B52" s="49" t="s">
        <v>93</v>
      </c>
      <c r="C52" s="53" t="s">
        <v>93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94</v>
      </c>
      <c r="B53" s="49" t="s">
        <v>95</v>
      </c>
      <c r="C53" s="50" t="s">
        <v>95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96</v>
      </c>
      <c r="B54" s="28" t="s">
        <v>97</v>
      </c>
      <c r="C54" s="29" t="s">
        <v>97</v>
      </c>
      <c r="D54" s="43"/>
      <c r="E54" s="43"/>
      <c r="F54" s="44"/>
      <c r="G54" s="32"/>
      <c r="H54" s="33">
        <f>SUM(H46,H47,H51,H52,H53)</f>
        <v>-5.820766091346741E-11</v>
      </c>
      <c r="I54" s="33">
        <f>SUM(I46,I47,I51,I52,I53)</f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22</v>
      </c>
      <c r="B55" s="28" t="s">
        <v>98</v>
      </c>
      <c r="C55" s="51" t="s">
        <v>98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99</v>
      </c>
      <c r="B56" s="49" t="s">
        <v>100</v>
      </c>
      <c r="C56" s="50" t="s">
        <v>100</v>
      </c>
      <c r="D56" s="30"/>
      <c r="E56" s="30"/>
      <c r="F56" s="31"/>
      <c r="G56" s="32"/>
      <c r="H56" s="33">
        <f>SUM(H54,H55)</f>
        <v>-5.820766091346741E-11</v>
      </c>
      <c r="I56" s="33">
        <f>SUM(I54,I55)</f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22</v>
      </c>
      <c r="B57" s="35" t="s">
        <v>101</v>
      </c>
      <c r="C57" s="47" t="s">
        <v>101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32</v>
      </c>
      <c r="B58" s="35" t="s">
        <v>102</v>
      </c>
      <c r="C58" s="47" t="s">
        <v>102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103</v>
      </c>
      <c r="B60" s="55"/>
      <c r="C60" s="55"/>
      <c r="D60" s="55"/>
      <c r="E60" s="55"/>
      <c r="F60" s="55"/>
      <c r="G60" s="56"/>
      <c r="H60" s="57" t="s">
        <v>104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105</v>
      </c>
      <c r="B61" s="58"/>
      <c r="C61" s="58"/>
      <c r="D61" s="58"/>
      <c r="E61" s="58"/>
      <c r="F61" s="58"/>
      <c r="G61" s="59" t="s">
        <v>106</v>
      </c>
      <c r="H61" s="60" t="s">
        <v>107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108</v>
      </c>
      <c r="B63" s="55"/>
      <c r="C63" s="55"/>
      <c r="D63" s="55"/>
      <c r="E63" s="55"/>
      <c r="F63" s="55"/>
      <c r="G63" s="56"/>
      <c r="H63" s="57" t="s">
        <v>109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110</v>
      </c>
      <c r="B64" s="58"/>
      <c r="C64" s="58"/>
      <c r="D64" s="58"/>
      <c r="E64" s="58"/>
      <c r="F64" s="58"/>
      <c r="G64" s="59" t="s">
        <v>111</v>
      </c>
      <c r="H64" s="60" t="s">
        <v>107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0.4895833333333333" right="0.2916666666666667" top="0.19791666666666666" bottom="0.2916666666666667" header="0.14583333333333334" footer="0.14583333333333334"/>
  <pageSetup cellComments="asDisplayed" firstPageNumber="1" useFirstPageNumber="1" fitToHeight="1" fitToWidth="1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